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monic-website\dist\assets\templates\"/>
    </mc:Choice>
  </mc:AlternateContent>
  <xr:revisionPtr revIDLastSave="0" documentId="13_ncr:1_{680C0599-3552-4FC0-85DF-012B5966AAFF}" xr6:coauthVersionLast="47" xr6:coauthVersionMax="47" xr10:uidLastSave="{00000000-0000-0000-0000-000000000000}"/>
  <bookViews>
    <workbookView xWindow="38280" yWindow="10905" windowWidth="29040" windowHeight="15720" xr2:uid="{00000000-000D-0000-FFFF-FFFF00000000}"/>
  </bookViews>
  <sheets>
    <sheet name="表结果" sheetId="1" r:id="rId1"/>
    <sheet name="技术检查" sheetId="2" r:id="rId2"/>
    <sheet name="例外事项" sheetId="3" r:id="rId3"/>
    <sheet name="虚构示例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4" l="1"/>
  <c r="N35" i="4" s="1"/>
  <c r="L34" i="4"/>
  <c r="N34" i="4" s="1"/>
  <c r="L33" i="4"/>
  <c r="N33" i="4" s="1"/>
  <c r="L32" i="4"/>
  <c r="N32" i="4" s="1"/>
  <c r="N31" i="4"/>
  <c r="L31" i="4"/>
  <c r="L30" i="4"/>
  <c r="N30" i="4" s="1"/>
  <c r="J15" i="4"/>
  <c r="H15" i="4"/>
  <c r="J14" i="4"/>
  <c r="H14" i="4"/>
  <c r="H13" i="4"/>
  <c r="J13" i="4" s="1"/>
  <c r="J12" i="4"/>
  <c r="H12" i="4"/>
  <c r="N30" i="2"/>
  <c r="L30" i="2"/>
  <c r="N29" i="2"/>
  <c r="L29" i="2"/>
  <c r="N28" i="2"/>
  <c r="L28" i="2"/>
  <c r="N27" i="2"/>
  <c r="L27" i="2"/>
  <c r="N26" i="2"/>
  <c r="L26" i="2"/>
  <c r="N25" i="2"/>
  <c r="L25" i="2"/>
  <c r="N24" i="2"/>
  <c r="L24" i="2"/>
  <c r="N23" i="2"/>
  <c r="L23" i="2"/>
  <c r="N22" i="2"/>
  <c r="L22" i="2"/>
  <c r="N21" i="2"/>
  <c r="L21" i="2"/>
  <c r="N20" i="2"/>
  <c r="L20" i="2"/>
  <c r="N19" i="2"/>
  <c r="L19" i="2"/>
  <c r="N18" i="2"/>
  <c r="L18" i="2"/>
  <c r="N17" i="2"/>
  <c r="L17" i="2"/>
  <c r="N16" i="2"/>
  <c r="L16" i="2"/>
  <c r="N15" i="2"/>
  <c r="L15" i="2"/>
  <c r="N14" i="2"/>
  <c r="L14" i="2"/>
  <c r="N13" i="2"/>
  <c r="L13" i="2"/>
  <c r="N12" i="2"/>
  <c r="L12" i="2"/>
  <c r="N11" i="2"/>
  <c r="L11" i="2"/>
  <c r="N10" i="2"/>
  <c r="L10" i="2"/>
  <c r="N9" i="2"/>
  <c r="L9" i="2"/>
  <c r="N8" i="2"/>
  <c r="L8" i="2"/>
  <c r="N7" i="2"/>
  <c r="L7" i="2"/>
  <c r="J30" i="1"/>
  <c r="H30" i="1"/>
  <c r="J29" i="1"/>
  <c r="H29" i="1"/>
  <c r="J28" i="1"/>
  <c r="H28" i="1"/>
  <c r="J27" i="1"/>
  <c r="H27" i="1"/>
  <c r="J26" i="1"/>
  <c r="H26" i="1"/>
  <c r="J25" i="1"/>
  <c r="H25" i="1"/>
  <c r="J24" i="1"/>
  <c r="H24" i="1"/>
  <c r="J23" i="1"/>
  <c r="H23" i="1"/>
  <c r="J22" i="1"/>
  <c r="H22" i="1"/>
  <c r="J21" i="1"/>
  <c r="H21" i="1"/>
  <c r="J20" i="1"/>
  <c r="H20" i="1"/>
  <c r="J19" i="1"/>
  <c r="H19" i="1"/>
  <c r="J18" i="1"/>
  <c r="H18" i="1"/>
  <c r="J17" i="1"/>
  <c r="H17" i="1"/>
  <c r="J16" i="1"/>
  <c r="H16" i="1"/>
  <c r="J15" i="1"/>
  <c r="H15" i="1"/>
  <c r="J14" i="1"/>
  <c r="H14" i="1"/>
  <c r="J13" i="1"/>
  <c r="H13" i="1"/>
  <c r="J12" i="1"/>
  <c r="H12" i="1"/>
</calcChain>
</file>

<file path=xl/sharedStrings.xml><?xml version="1.0" encoding="utf-8"?>
<sst xmlns="http://schemas.openxmlformats.org/spreadsheetml/2006/main" count="174" uniqueCount="76">
  <si>
    <t>迁移核对报告</t>
  </si>
  <si>
    <t>执行编号 / 时间</t>
  </si>
  <si>
    <t>系统</t>
  </si>
  <si>
    <t>快照 / 加载边界</t>
  </si>
  <si>
    <t>检查集 / 映射引用</t>
  </si>
  <si>
    <t>证据目录 / 导出文件</t>
  </si>
  <si>
    <t>粘贴导出结果，schema 和表名使用独立列。统一执行信息仅在 C 列填写一次。</t>
  </si>
  <si>
    <t>蓝色行数差异和结果列自动计算。通过要求标识完整、行数符合预期且必需检查全部通过。</t>
  </si>
  <si>
    <t>源 schema</t>
  </si>
  <si>
    <t>源表</t>
  </si>
  <si>
    <t>目标 schema</t>
  </si>
  <si>
    <t>目标表</t>
  </si>
  <si>
    <t>预期行数</t>
  </si>
  <si>
    <t>目标行数</t>
  </si>
  <si>
    <t>行数差异</t>
  </si>
  <si>
    <t>必需检查</t>
  </si>
  <si>
    <t>结果</t>
  </si>
  <si>
    <t>技术检查</t>
  </si>
  <si>
    <t>按源／目标表、检查、列和分区逐行记录。粘贴输入；蓝色差异和结果列自动计算。</t>
  </si>
  <si>
    <t>通过要求全量覆盖、完整标识及明确容差。零容差表示精确匹配。</t>
  </si>
  <si>
    <t>列 / 键</t>
  </si>
  <si>
    <t>分区 / 筛选</t>
  </si>
  <si>
    <t>检查</t>
  </si>
  <si>
    <t>预期值</t>
  </si>
  <si>
    <t>目标值</t>
  </si>
  <si>
    <t>绝对容差</t>
  </si>
  <si>
    <t>差异</t>
  </si>
  <si>
    <t>覆盖范围</t>
  </si>
  <si>
    <t>只记录需要处理的问题</t>
  </si>
  <si>
    <t>无需录入正常表。可粘贴问题导出，或只新增需要人工决策的事项。</t>
  </si>
  <si>
    <t>schema 和表名使用独立列。详细日志保留在统一证据目录中。</t>
  </si>
  <si>
    <t>问题</t>
  </si>
  <si>
    <t>行动</t>
  </si>
  <si>
    <t>负责人</t>
  </si>
  <si>
    <t>状态</t>
  </si>
  <si>
    <t>RC-022 / 2026-09-27 12:00 UTC</t>
  </si>
  <si>
    <t>虚构 ERP → 报表存储</t>
  </si>
  <si>
    <t>orders-fixed-20260927 / LOAD-022</t>
  </si>
  <si>
    <t>MAP-01 / RECON-01；获批粒度与检查集</t>
  </si>
  <si>
    <t>RC-022 导出目录；每个表对一个明细文件</t>
  </si>
  <si>
    <t>虚构教学数据。source 和 target 为示例 schema 名称，并非客户名称。</t>
  </si>
  <si>
    <t>source</t>
  </si>
  <si>
    <t>orders</t>
  </si>
  <si>
    <t>target</t>
  </si>
  <si>
    <t>失败</t>
  </si>
  <si>
    <t>accounts</t>
  </si>
  <si>
    <t>通过</t>
  </si>
  <si>
    <t>invoices</t>
  </si>
  <si>
    <t>未执行</t>
  </si>
  <si>
    <t>archive_orders</t>
  </si>
  <si>
    <t>行数一致；键、状态及金额检查失败；账户问题待决策</t>
  </si>
  <si>
    <t>调查失败检查，修复已确认原因并重跑</t>
  </si>
  <si>
    <t>迁移负责人</t>
  </si>
  <si>
    <t>暂缓</t>
  </si>
  <si>
    <t>目标缺失两行；其他检查未执行</t>
  </si>
  <si>
    <t>处理行数差异并完成必需检查</t>
  </si>
  <si>
    <t>数据工程师</t>
  </si>
  <si>
    <t>未解决</t>
  </si>
  <si>
    <t>表结果不代表批准切换。整体决定只记录一次，不应逐表签署。</t>
  </si>
  <si>
    <t>https://www.monicss.com/zh/insight-data-migration-reconciliation-report-template.html</t>
  </si>
  <si>
    <t>虚构技术明细（仅选取部分检查，并非完整必需检查集）</t>
  </si>
  <si>
    <t>order_date</t>
  </si>
  <si>
    <t>2026 年月份</t>
  </si>
  <si>
    <t>分区数</t>
  </si>
  <si>
    <t>全量</t>
  </si>
  <si>
    <t>2026-01</t>
  </si>
  <si>
    <t>分区行数</t>
  </si>
  <si>
    <t>amount (MYR)</t>
  </si>
  <si>
    <t>列合计</t>
  </si>
  <si>
    <t>order_id</t>
  </si>
  <si>
    <t>全部</t>
  </si>
  <si>
    <t>缺失键</t>
  </si>
  <si>
    <t>意外键</t>
  </si>
  <si>
    <t>status</t>
  </si>
  <si>
    <t>配对键</t>
  </si>
  <si>
    <t>值不匹配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</si>
</sst>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142D4A"/>
      <name val="Arial"/>
    </font>
    <font>
      <b/>
      <sz val="16"/>
      <color rgb="FF142D4A"/>
      <name val="Arial"/>
    </font>
    <font>
      <b/>
      <sz val="11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142D4A"/>
      </patternFill>
    </fill>
    <fill>
      <patternFill patternType="solid">
        <fgColor rgb="FFEAF3FC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bgColor rgb="FFFFF0E2"/>
        </patternFill>
      </fill>
    </dxf>
    <dxf>
      <fill>
        <patternFill patternType="solid">
          <bgColor rgb="FFFFF0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Results" displayName="TableResults" ref="B11:J30" totalsRowShown="0">
  <autoFilter ref="B11:J30" xr:uid="{00000000-0009-0000-0100-000001000000}"/>
  <tableColumns count="9">
    <tableColumn id="1" xr3:uid="{00000000-0010-0000-0000-000001000000}" name="源 schema"/>
    <tableColumn id="2" xr3:uid="{00000000-0010-0000-0000-000002000000}" name="源表"/>
    <tableColumn id="3" xr3:uid="{00000000-0010-0000-0000-000003000000}" name="目标 schema"/>
    <tableColumn id="4" xr3:uid="{00000000-0010-0000-0000-000004000000}" name="目标表"/>
    <tableColumn id="5" xr3:uid="{00000000-0010-0000-0000-000005000000}" name="预期行数"/>
    <tableColumn id="6" xr3:uid="{00000000-0010-0000-0000-000006000000}" name="目标行数"/>
    <tableColumn id="7" xr3:uid="{00000000-0010-0000-0000-000007000000}" name="行数差异"/>
    <tableColumn id="8" xr3:uid="{00000000-0010-0000-0000-000008000000}" name="必需检查"/>
    <tableColumn id="9" xr3:uid="{00000000-0010-0000-0000-000009000000}" name="结果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echnicalResults" displayName="TechnicalResults" ref="B6:N30" totalsRowShown="0">
  <autoFilter ref="B6:N30" xr:uid="{00000000-0009-0000-0100-000004000000}"/>
  <tableColumns count="13">
    <tableColumn id="1" xr3:uid="{00000000-0010-0000-0100-000001000000}" name="源 schema"/>
    <tableColumn id="2" xr3:uid="{00000000-0010-0000-0100-000002000000}" name="源表"/>
    <tableColumn id="3" xr3:uid="{00000000-0010-0000-0100-000003000000}" name="目标 schema"/>
    <tableColumn id="4" xr3:uid="{00000000-0010-0000-0100-000004000000}" name="目标表"/>
    <tableColumn id="5" xr3:uid="{00000000-0010-0000-0100-000005000000}" name="列 / 键"/>
    <tableColumn id="6" xr3:uid="{00000000-0010-0000-0100-000006000000}" name="分区 / 筛选"/>
    <tableColumn id="7" xr3:uid="{00000000-0010-0000-0100-000007000000}" name="检查"/>
    <tableColumn id="8" xr3:uid="{00000000-0010-0000-0100-000008000000}" name="预期值"/>
    <tableColumn id="9" xr3:uid="{00000000-0010-0000-0100-000009000000}" name="目标值"/>
    <tableColumn id="10" xr3:uid="{00000000-0010-0000-0100-00000A000000}" name="绝对容差"/>
    <tableColumn id="11" xr3:uid="{00000000-0010-0000-0100-00000B000000}" name="差异"/>
    <tableColumn id="12" xr3:uid="{00000000-0010-0000-0100-00000C000000}" name="覆盖范围"/>
    <tableColumn id="13" xr3:uid="{00000000-0010-0000-0100-00000D000000}" name="结果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ceptionActions" displayName="ExceptionActions" ref="B6:I30" totalsRowShown="0">
  <autoFilter ref="B6:I30" xr:uid="{00000000-0009-0000-0100-000003000000}"/>
  <tableColumns count="8">
    <tableColumn id="1" xr3:uid="{00000000-0010-0000-0200-000001000000}" name="源 schema"/>
    <tableColumn id="2" xr3:uid="{00000000-0010-0000-0200-000002000000}" name="源表"/>
    <tableColumn id="3" xr3:uid="{00000000-0010-0000-0200-000003000000}" name="目标 schema"/>
    <tableColumn id="4" xr3:uid="{00000000-0010-0000-0200-000004000000}" name="目标表"/>
    <tableColumn id="5" xr3:uid="{00000000-0010-0000-0200-000005000000}" name="问题"/>
    <tableColumn id="6" xr3:uid="{00000000-0010-0000-0200-000006000000}" name="行动"/>
    <tableColumn id="7" xr3:uid="{00000000-0010-0000-0200-000007000000}" name="负责人"/>
    <tableColumn id="8" xr3:uid="{00000000-0010-0000-0200-000008000000}" name="状态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ExampleTables" displayName="ExampleTables" ref="B11:J15" totalsRowShown="0">
  <autoFilter ref="B11:J15" xr:uid="{00000000-0009-0000-0100-000002000000}"/>
  <tableColumns count="9">
    <tableColumn id="1" xr3:uid="{00000000-0010-0000-0300-000001000000}" name="源 schema"/>
    <tableColumn id="2" xr3:uid="{00000000-0010-0000-0300-000002000000}" name="源表"/>
    <tableColumn id="3" xr3:uid="{00000000-0010-0000-0300-000003000000}" name="目标 schema"/>
    <tableColumn id="4" xr3:uid="{00000000-0010-0000-0300-000004000000}" name="目标表"/>
    <tableColumn id="5" xr3:uid="{00000000-0010-0000-0300-000005000000}" name="预期行数"/>
    <tableColumn id="6" xr3:uid="{00000000-0010-0000-0300-000006000000}" name="目标行数"/>
    <tableColumn id="7" xr3:uid="{00000000-0010-0000-0300-000007000000}" name="行数差异"/>
    <tableColumn id="8" xr3:uid="{00000000-0010-0000-0300-000008000000}" name="必需检查"/>
    <tableColumn id="9" xr3:uid="{00000000-0010-0000-0300-000009000000}" name="结果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echnicalExample" displayName="TechnicalExample" ref="B29:N35" totalsRowShown="0">
  <autoFilter ref="B29:N35" xr:uid="{00000000-0009-0000-0100-000005000000}"/>
  <tableColumns count="13">
    <tableColumn id="1" xr3:uid="{00000000-0010-0000-0400-000001000000}" name="源 schema"/>
    <tableColumn id="2" xr3:uid="{00000000-0010-0000-0400-000002000000}" name="源表"/>
    <tableColumn id="3" xr3:uid="{00000000-0010-0000-0400-000003000000}" name="目标 schema"/>
    <tableColumn id="4" xr3:uid="{00000000-0010-0000-0400-000004000000}" name="目标表"/>
    <tableColumn id="5" xr3:uid="{00000000-0010-0000-0400-000005000000}" name="列 / 键"/>
    <tableColumn id="6" xr3:uid="{00000000-0010-0000-0400-000006000000}" name="分区 / 筛选"/>
    <tableColumn id="7" xr3:uid="{00000000-0010-0000-0400-000007000000}" name="检查"/>
    <tableColumn id="8" xr3:uid="{00000000-0010-0000-0400-000008000000}" name="预期值"/>
    <tableColumn id="9" xr3:uid="{00000000-0010-0000-0400-000009000000}" name="目标值"/>
    <tableColumn id="10" xr3:uid="{00000000-0010-0000-0400-00000A000000}" name="绝对容差"/>
    <tableColumn id="11" xr3:uid="{00000000-0010-0000-0400-00000B000000}" name="差异"/>
    <tableColumn id="12" xr3:uid="{00000000-0010-0000-0400-00000C000000}" name="覆盖范围"/>
    <tableColumn id="13" xr3:uid="{00000000-0010-0000-0400-00000D000000}" name="结果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0"/>
  <sheetViews>
    <sheetView showGridLines="0" tabSelected="1" workbookViewId="0">
      <pane ySplit="11" topLeftCell="A12" activePane="bottomLeft" state="frozen"/>
      <selection pane="bottomLeft" activeCell="B12" sqref="B12"/>
    </sheetView>
  </sheetViews>
  <sheetFormatPr defaultRowHeight="14.25"/>
  <cols>
    <col min="2" max="2" width="25.5" customWidth="1"/>
    <col min="3" max="10" width="22" customWidth="1"/>
  </cols>
  <sheetData>
    <row r="2" spans="2:10" ht="20.25">
      <c r="B2" s="2" t="s">
        <v>0</v>
      </c>
      <c r="C2" s="1"/>
      <c r="D2" s="1"/>
      <c r="E2" s="1"/>
      <c r="F2" s="1"/>
      <c r="G2" s="1"/>
      <c r="H2" s="1"/>
      <c r="I2" s="1"/>
      <c r="J2" s="1"/>
    </row>
    <row r="3" spans="2:10">
      <c r="B3" s="1" t="s">
        <v>1</v>
      </c>
      <c r="C3" s="3"/>
      <c r="D3" s="3"/>
      <c r="E3" s="3"/>
      <c r="F3" s="3"/>
      <c r="G3" s="3"/>
      <c r="H3" s="3"/>
      <c r="I3" s="3"/>
      <c r="J3" s="3"/>
    </row>
    <row r="4" spans="2:10">
      <c r="B4" s="1" t="s">
        <v>2</v>
      </c>
      <c r="C4" s="3"/>
      <c r="D4" s="3"/>
      <c r="E4" s="3"/>
      <c r="F4" s="3"/>
      <c r="G4" s="3"/>
      <c r="H4" s="3"/>
      <c r="I4" s="3"/>
      <c r="J4" s="3"/>
    </row>
    <row r="5" spans="2:10">
      <c r="B5" s="1" t="s">
        <v>3</v>
      </c>
      <c r="C5" s="3"/>
      <c r="D5" s="3"/>
      <c r="E5" s="3"/>
      <c r="F5" s="3"/>
      <c r="G5" s="3"/>
      <c r="H5" s="3"/>
      <c r="I5" s="3"/>
      <c r="J5" s="3"/>
    </row>
    <row r="6" spans="2:10">
      <c r="B6" s="1" t="s">
        <v>4</v>
      </c>
      <c r="C6" s="3"/>
      <c r="D6" s="3"/>
      <c r="E6" s="3"/>
      <c r="F6" s="3"/>
      <c r="G6" s="3"/>
      <c r="H6" s="3"/>
      <c r="I6" s="3"/>
      <c r="J6" s="3"/>
    </row>
    <row r="7" spans="2:10">
      <c r="B7" s="1" t="s">
        <v>5</v>
      </c>
      <c r="C7" s="3"/>
      <c r="D7" s="3"/>
      <c r="E7" s="3"/>
      <c r="F7" s="3"/>
      <c r="G7" s="3"/>
      <c r="H7" s="3"/>
      <c r="I7" s="3"/>
      <c r="J7" s="3"/>
    </row>
    <row r="8" spans="2:10">
      <c r="B8" s="1" t="s">
        <v>6</v>
      </c>
      <c r="C8" s="1"/>
      <c r="D8" s="1"/>
      <c r="E8" s="1"/>
      <c r="F8" s="1"/>
      <c r="G8" s="1"/>
      <c r="H8" s="1"/>
      <c r="I8" s="1"/>
      <c r="J8" s="1"/>
    </row>
    <row r="9" spans="2:10">
      <c r="B9" s="1" t="s">
        <v>7</v>
      </c>
      <c r="C9" s="1"/>
      <c r="D9" s="1"/>
      <c r="E9" s="1"/>
      <c r="F9" s="1"/>
      <c r="G9" s="1"/>
      <c r="H9" s="1"/>
      <c r="I9" s="1"/>
      <c r="J9" s="1"/>
    </row>
    <row r="10" spans="2:10">
      <c r="B10" s="1"/>
      <c r="C10" s="1"/>
      <c r="D10" s="1"/>
      <c r="E10" s="1"/>
      <c r="F10" s="1"/>
      <c r="G10" s="1"/>
      <c r="H10" s="1"/>
      <c r="I10" s="1"/>
      <c r="J10" s="1"/>
    </row>
    <row r="11" spans="2:10" ht="15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</row>
    <row r="12" spans="2:10">
      <c r="B12" s="1"/>
      <c r="C12" s="1"/>
      <c r="D12" s="1"/>
      <c r="E12" s="1"/>
      <c r="F12" s="5"/>
      <c r="G12" s="5"/>
      <c r="H12" s="6" t="str">
        <f t="shared" ref="H12:H30" si="0">IF(AND(ISNUMBER(F12),ISNUMBER(G12)),G12-F12,"")</f>
        <v/>
      </c>
      <c r="I12" s="1"/>
      <c r="J12" s="7" t="str">
        <f t="shared" ref="J12:J30" si="1">IF(AND(B12="",C12="",D12="",E12=""),"",IF(AND(B12&lt;&gt;"",C12&lt;&gt;"",D12&lt;&gt;"",E12&lt;&gt;"",ISNUMBER(F12),ISNUMBER(G12)),IF(H12&lt;&gt;0,"需处理",IF(I12="通过","通过",IF(I12="失败","需处理","未评估"))),"未评估"))</f>
        <v/>
      </c>
    </row>
    <row r="13" spans="2:10">
      <c r="B13" s="1"/>
      <c r="C13" s="1"/>
      <c r="D13" s="1"/>
      <c r="E13" s="1"/>
      <c r="F13" s="5"/>
      <c r="G13" s="5"/>
      <c r="H13" s="6" t="str">
        <f t="shared" si="0"/>
        <v/>
      </c>
      <c r="I13" s="1"/>
      <c r="J13" s="7" t="str">
        <f t="shared" si="1"/>
        <v/>
      </c>
    </row>
    <row r="14" spans="2:10">
      <c r="B14" s="1"/>
      <c r="C14" s="1"/>
      <c r="D14" s="1"/>
      <c r="E14" s="1"/>
      <c r="F14" s="5"/>
      <c r="G14" s="5"/>
      <c r="H14" s="6" t="str">
        <f t="shared" si="0"/>
        <v/>
      </c>
      <c r="I14" s="1"/>
      <c r="J14" s="7" t="str">
        <f t="shared" si="1"/>
        <v/>
      </c>
    </row>
    <row r="15" spans="2:10">
      <c r="B15" s="1"/>
      <c r="C15" s="1"/>
      <c r="D15" s="1"/>
      <c r="E15" s="1"/>
      <c r="F15" s="5"/>
      <c r="G15" s="5"/>
      <c r="H15" s="6" t="str">
        <f t="shared" si="0"/>
        <v/>
      </c>
      <c r="I15" s="1"/>
      <c r="J15" s="7" t="str">
        <f t="shared" si="1"/>
        <v/>
      </c>
    </row>
    <row r="16" spans="2:10">
      <c r="B16" s="1"/>
      <c r="C16" s="1"/>
      <c r="D16" s="1"/>
      <c r="E16" s="1"/>
      <c r="F16" s="5"/>
      <c r="G16" s="5"/>
      <c r="H16" s="6" t="str">
        <f t="shared" si="0"/>
        <v/>
      </c>
      <c r="I16" s="1"/>
      <c r="J16" s="7" t="str">
        <f t="shared" si="1"/>
        <v/>
      </c>
    </row>
    <row r="17" spans="2:10">
      <c r="B17" s="1"/>
      <c r="C17" s="1"/>
      <c r="D17" s="1"/>
      <c r="E17" s="1"/>
      <c r="F17" s="5"/>
      <c r="G17" s="5"/>
      <c r="H17" s="6" t="str">
        <f t="shared" si="0"/>
        <v/>
      </c>
      <c r="I17" s="1"/>
      <c r="J17" s="7" t="str">
        <f t="shared" si="1"/>
        <v/>
      </c>
    </row>
    <row r="18" spans="2:10">
      <c r="B18" s="1"/>
      <c r="C18" s="1"/>
      <c r="D18" s="1"/>
      <c r="E18" s="1"/>
      <c r="F18" s="5"/>
      <c r="G18" s="5"/>
      <c r="H18" s="6" t="str">
        <f t="shared" si="0"/>
        <v/>
      </c>
      <c r="I18" s="1"/>
      <c r="J18" s="7" t="str">
        <f t="shared" si="1"/>
        <v/>
      </c>
    </row>
    <row r="19" spans="2:10">
      <c r="B19" s="1"/>
      <c r="C19" s="1"/>
      <c r="D19" s="1"/>
      <c r="E19" s="1"/>
      <c r="F19" s="5"/>
      <c r="G19" s="5"/>
      <c r="H19" s="6" t="str">
        <f t="shared" si="0"/>
        <v/>
      </c>
      <c r="I19" s="1"/>
      <c r="J19" s="7" t="str">
        <f t="shared" si="1"/>
        <v/>
      </c>
    </row>
    <row r="20" spans="2:10">
      <c r="B20" s="1"/>
      <c r="C20" s="1"/>
      <c r="D20" s="1"/>
      <c r="E20" s="1"/>
      <c r="F20" s="5"/>
      <c r="G20" s="5"/>
      <c r="H20" s="6" t="str">
        <f t="shared" si="0"/>
        <v/>
      </c>
      <c r="I20" s="1"/>
      <c r="J20" s="7" t="str">
        <f t="shared" si="1"/>
        <v/>
      </c>
    </row>
    <row r="21" spans="2:10">
      <c r="B21" s="1"/>
      <c r="C21" s="1"/>
      <c r="D21" s="1"/>
      <c r="E21" s="1"/>
      <c r="F21" s="5"/>
      <c r="G21" s="5"/>
      <c r="H21" s="6" t="str">
        <f t="shared" si="0"/>
        <v/>
      </c>
      <c r="I21" s="1"/>
      <c r="J21" s="7" t="str">
        <f t="shared" si="1"/>
        <v/>
      </c>
    </row>
    <row r="22" spans="2:10">
      <c r="B22" s="1"/>
      <c r="C22" s="1"/>
      <c r="D22" s="1"/>
      <c r="E22" s="1"/>
      <c r="F22" s="5"/>
      <c r="G22" s="5"/>
      <c r="H22" s="6" t="str">
        <f t="shared" si="0"/>
        <v/>
      </c>
      <c r="I22" s="1"/>
      <c r="J22" s="7" t="str">
        <f t="shared" si="1"/>
        <v/>
      </c>
    </row>
    <row r="23" spans="2:10">
      <c r="B23" s="1"/>
      <c r="C23" s="1"/>
      <c r="D23" s="1"/>
      <c r="E23" s="1"/>
      <c r="F23" s="5"/>
      <c r="G23" s="5"/>
      <c r="H23" s="6" t="str">
        <f t="shared" si="0"/>
        <v/>
      </c>
      <c r="I23" s="1"/>
      <c r="J23" s="7" t="str">
        <f t="shared" si="1"/>
        <v/>
      </c>
    </row>
    <row r="24" spans="2:10">
      <c r="B24" s="1"/>
      <c r="C24" s="1"/>
      <c r="D24" s="1"/>
      <c r="E24" s="1"/>
      <c r="F24" s="5"/>
      <c r="G24" s="5"/>
      <c r="H24" s="6" t="str">
        <f t="shared" si="0"/>
        <v/>
      </c>
      <c r="I24" s="1"/>
      <c r="J24" s="7" t="str">
        <f t="shared" si="1"/>
        <v/>
      </c>
    </row>
    <row r="25" spans="2:10">
      <c r="B25" s="1"/>
      <c r="C25" s="1"/>
      <c r="D25" s="1"/>
      <c r="E25" s="1"/>
      <c r="F25" s="5"/>
      <c r="G25" s="5"/>
      <c r="H25" s="6" t="str">
        <f t="shared" si="0"/>
        <v/>
      </c>
      <c r="I25" s="1"/>
      <c r="J25" s="7" t="str">
        <f t="shared" si="1"/>
        <v/>
      </c>
    </row>
    <row r="26" spans="2:10">
      <c r="B26" s="1"/>
      <c r="C26" s="1"/>
      <c r="D26" s="1"/>
      <c r="E26" s="1"/>
      <c r="F26" s="5"/>
      <c r="G26" s="5"/>
      <c r="H26" s="6" t="str">
        <f t="shared" si="0"/>
        <v/>
      </c>
      <c r="I26" s="1"/>
      <c r="J26" s="7" t="str">
        <f t="shared" si="1"/>
        <v/>
      </c>
    </row>
    <row r="27" spans="2:10">
      <c r="B27" s="1"/>
      <c r="C27" s="1"/>
      <c r="D27" s="1"/>
      <c r="E27" s="1"/>
      <c r="F27" s="5"/>
      <c r="G27" s="5"/>
      <c r="H27" s="6" t="str">
        <f t="shared" si="0"/>
        <v/>
      </c>
      <c r="I27" s="1"/>
      <c r="J27" s="7" t="str">
        <f t="shared" si="1"/>
        <v/>
      </c>
    </row>
    <row r="28" spans="2:10">
      <c r="B28" s="1"/>
      <c r="C28" s="1"/>
      <c r="D28" s="1"/>
      <c r="E28" s="1"/>
      <c r="F28" s="5"/>
      <c r="G28" s="5"/>
      <c r="H28" s="6" t="str">
        <f t="shared" si="0"/>
        <v/>
      </c>
      <c r="I28" s="1"/>
      <c r="J28" s="7" t="str">
        <f t="shared" si="1"/>
        <v/>
      </c>
    </row>
    <row r="29" spans="2:10">
      <c r="B29" s="1"/>
      <c r="C29" s="1"/>
      <c r="D29" s="1"/>
      <c r="E29" s="1"/>
      <c r="F29" s="5"/>
      <c r="G29" s="5"/>
      <c r="H29" s="6" t="str">
        <f t="shared" si="0"/>
        <v/>
      </c>
      <c r="I29" s="1"/>
      <c r="J29" s="7" t="str">
        <f t="shared" si="1"/>
        <v/>
      </c>
    </row>
    <row r="30" spans="2:10">
      <c r="B30" s="1"/>
      <c r="C30" s="1"/>
      <c r="D30" s="1"/>
      <c r="E30" s="1"/>
      <c r="F30" s="5"/>
      <c r="G30" s="5"/>
      <c r="H30" s="6" t="str">
        <f t="shared" si="0"/>
        <v/>
      </c>
      <c r="I30" s="1"/>
      <c r="J30" s="7" t="str">
        <f t="shared" si="1"/>
        <v/>
      </c>
    </row>
  </sheetData>
  <conditionalFormatting sqref="J12:J30">
    <cfRule type="containsText" dxfId="1" priority="1" operator="containsText" text="需处理"/>
  </conditionalFormatting>
  <dataValidations count="1">
    <dataValidation type="list" sqref="I12:I30" xr:uid="{00000000-0002-0000-0000-000000000000}">
      <formula1>"通过,失败,部分,未执行"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30"/>
  <sheetViews>
    <sheetView showGridLines="0" workbookViewId="0">
      <pane ySplit="6" topLeftCell="A7" activePane="bottomLeft" state="frozen"/>
      <selection pane="bottomLeft" activeCell="B7" sqref="B7"/>
    </sheetView>
  </sheetViews>
  <sheetFormatPr defaultRowHeight="14.25"/>
  <cols>
    <col min="2" max="2" width="22.625" customWidth="1"/>
    <col min="3" max="14" width="22" customWidth="1"/>
  </cols>
  <sheetData>
    <row r="2" spans="2:14" ht="20.25">
      <c r="B2" s="2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1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>
      <c r="B4" s="1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ht="15">
      <c r="B6" s="4" t="s">
        <v>8</v>
      </c>
      <c r="C6" s="4" t="s">
        <v>9</v>
      </c>
      <c r="D6" s="4" t="s">
        <v>10</v>
      </c>
      <c r="E6" s="4" t="s">
        <v>11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4" t="s">
        <v>16</v>
      </c>
    </row>
    <row r="7" spans="2:14">
      <c r="B7" s="1"/>
      <c r="C7" s="1"/>
      <c r="D7" s="1"/>
      <c r="E7" s="1"/>
      <c r="F7" s="1"/>
      <c r="G7" s="1"/>
      <c r="H7" s="1"/>
      <c r="I7" s="1"/>
      <c r="J7" s="1"/>
      <c r="K7" s="1"/>
      <c r="L7" s="7" t="str">
        <f t="shared" ref="L7:L30" si="0">IF(AND(ISNUMBER(I7),ISNUMBER(J7)),J7-I7,"")</f>
        <v/>
      </c>
      <c r="M7" s="1"/>
      <c r="N7" s="7" t="str">
        <f t="shared" ref="N7:N30" si="1">IF(AND(B7="",C7="",D7="",E7=""),"",IF(AND(B7&lt;&gt;"",C7&lt;&gt;"",D7&lt;&gt;"",E7&lt;&gt;"",H7&lt;&gt;"",ISNUMBER(I7),ISNUMBER(J7),ISNUMBER(K7)),IF(K7&lt;0,"未评估",IF(ABS(L7)&gt;K7,"需处理",IF(M7="全量","通过","未评估"))),"未评估"))</f>
        <v/>
      </c>
    </row>
    <row r="8" spans="2:14">
      <c r="B8" s="1"/>
      <c r="C8" s="1"/>
      <c r="D8" s="1"/>
      <c r="E8" s="1"/>
      <c r="F8" s="1"/>
      <c r="G8" s="1"/>
      <c r="H8" s="1"/>
      <c r="I8" s="1"/>
      <c r="J8" s="1"/>
      <c r="K8" s="1"/>
      <c r="L8" s="7" t="str">
        <f t="shared" si="0"/>
        <v/>
      </c>
      <c r="M8" s="1"/>
      <c r="N8" s="7" t="str">
        <f t="shared" si="1"/>
        <v/>
      </c>
    </row>
    <row r="9" spans="2:14">
      <c r="B9" s="1"/>
      <c r="C9" s="1"/>
      <c r="D9" s="1"/>
      <c r="E9" s="1"/>
      <c r="F9" s="1"/>
      <c r="G9" s="1"/>
      <c r="H9" s="1"/>
      <c r="I9" s="1"/>
      <c r="J9" s="1"/>
      <c r="K9" s="1"/>
      <c r="L9" s="7" t="str">
        <f t="shared" si="0"/>
        <v/>
      </c>
      <c r="M9" s="1"/>
      <c r="N9" s="7" t="str">
        <f t="shared" si="1"/>
        <v/>
      </c>
    </row>
    <row r="10" spans="2:14">
      <c r="B10" s="1"/>
      <c r="C10" s="1"/>
      <c r="D10" s="1"/>
      <c r="E10" s="1"/>
      <c r="F10" s="1"/>
      <c r="G10" s="1"/>
      <c r="H10" s="1"/>
      <c r="I10" s="1"/>
      <c r="J10" s="1"/>
      <c r="K10" s="1"/>
      <c r="L10" s="7" t="str">
        <f t="shared" si="0"/>
        <v/>
      </c>
      <c r="M10" s="1"/>
      <c r="N10" s="7" t="str">
        <f t="shared" si="1"/>
        <v/>
      </c>
    </row>
    <row r="11" spans="2:14">
      <c r="B11" s="1"/>
      <c r="C11" s="1"/>
      <c r="D11" s="1"/>
      <c r="E11" s="1"/>
      <c r="F11" s="1"/>
      <c r="G11" s="1"/>
      <c r="H11" s="1"/>
      <c r="I11" s="1"/>
      <c r="J11" s="1"/>
      <c r="K11" s="1"/>
      <c r="L11" s="7" t="str">
        <f t="shared" si="0"/>
        <v/>
      </c>
      <c r="M11" s="1"/>
      <c r="N11" s="7" t="str">
        <f t="shared" si="1"/>
        <v/>
      </c>
    </row>
    <row r="12" spans="2:14">
      <c r="B12" s="1"/>
      <c r="C12" s="1"/>
      <c r="D12" s="1"/>
      <c r="E12" s="1"/>
      <c r="F12" s="1"/>
      <c r="G12" s="1"/>
      <c r="H12" s="1"/>
      <c r="I12" s="1"/>
      <c r="J12" s="1"/>
      <c r="K12" s="1"/>
      <c r="L12" s="7" t="str">
        <f t="shared" si="0"/>
        <v/>
      </c>
      <c r="M12" s="1"/>
      <c r="N12" s="7" t="str">
        <f t="shared" si="1"/>
        <v/>
      </c>
    </row>
    <row r="13" spans="2:14">
      <c r="B13" s="1"/>
      <c r="C13" s="1"/>
      <c r="D13" s="1"/>
      <c r="E13" s="1"/>
      <c r="F13" s="1"/>
      <c r="G13" s="1"/>
      <c r="H13" s="1"/>
      <c r="I13" s="1"/>
      <c r="J13" s="1"/>
      <c r="K13" s="1"/>
      <c r="L13" s="7" t="str">
        <f t="shared" si="0"/>
        <v/>
      </c>
      <c r="M13" s="1"/>
      <c r="N13" s="7" t="str">
        <f t="shared" si="1"/>
        <v/>
      </c>
    </row>
    <row r="14" spans="2:14">
      <c r="B14" s="1"/>
      <c r="C14" s="1"/>
      <c r="D14" s="1"/>
      <c r="E14" s="1"/>
      <c r="F14" s="1"/>
      <c r="G14" s="1"/>
      <c r="H14" s="1"/>
      <c r="I14" s="1"/>
      <c r="J14" s="1"/>
      <c r="K14" s="1"/>
      <c r="L14" s="7" t="str">
        <f t="shared" si="0"/>
        <v/>
      </c>
      <c r="M14" s="1"/>
      <c r="N14" s="7" t="str">
        <f t="shared" si="1"/>
        <v/>
      </c>
    </row>
    <row r="15" spans="2:14">
      <c r="B15" s="1"/>
      <c r="C15" s="1"/>
      <c r="D15" s="1"/>
      <c r="E15" s="1"/>
      <c r="F15" s="1"/>
      <c r="G15" s="1"/>
      <c r="H15" s="1"/>
      <c r="I15" s="1"/>
      <c r="J15" s="1"/>
      <c r="K15" s="1"/>
      <c r="L15" s="7" t="str">
        <f t="shared" si="0"/>
        <v/>
      </c>
      <c r="M15" s="1"/>
      <c r="N15" s="7" t="str">
        <f t="shared" si="1"/>
        <v/>
      </c>
    </row>
    <row r="16" spans="2:14">
      <c r="B16" s="1"/>
      <c r="C16" s="1"/>
      <c r="D16" s="1"/>
      <c r="E16" s="1"/>
      <c r="F16" s="1"/>
      <c r="G16" s="1"/>
      <c r="H16" s="1"/>
      <c r="I16" s="1"/>
      <c r="J16" s="1"/>
      <c r="K16" s="1"/>
      <c r="L16" s="7" t="str">
        <f t="shared" si="0"/>
        <v/>
      </c>
      <c r="M16" s="1"/>
      <c r="N16" s="7" t="str">
        <f t="shared" si="1"/>
        <v/>
      </c>
    </row>
    <row r="17" spans="2:14">
      <c r="B17" s="1"/>
      <c r="C17" s="1"/>
      <c r="D17" s="1"/>
      <c r="E17" s="1"/>
      <c r="F17" s="1"/>
      <c r="G17" s="1"/>
      <c r="H17" s="1"/>
      <c r="I17" s="1"/>
      <c r="J17" s="1"/>
      <c r="K17" s="1"/>
      <c r="L17" s="7" t="str">
        <f t="shared" si="0"/>
        <v/>
      </c>
      <c r="M17" s="1"/>
      <c r="N17" s="7" t="str">
        <f t="shared" si="1"/>
        <v/>
      </c>
    </row>
    <row r="18" spans="2:14">
      <c r="B18" s="1"/>
      <c r="C18" s="1"/>
      <c r="D18" s="1"/>
      <c r="E18" s="1"/>
      <c r="F18" s="1"/>
      <c r="G18" s="1"/>
      <c r="H18" s="1"/>
      <c r="I18" s="1"/>
      <c r="J18" s="1"/>
      <c r="K18" s="1"/>
      <c r="L18" s="7" t="str">
        <f t="shared" si="0"/>
        <v/>
      </c>
      <c r="M18" s="1"/>
      <c r="N18" s="7" t="str">
        <f t="shared" si="1"/>
        <v/>
      </c>
    </row>
    <row r="19" spans="2:14">
      <c r="B19" s="1"/>
      <c r="C19" s="1"/>
      <c r="D19" s="1"/>
      <c r="E19" s="1"/>
      <c r="F19" s="1"/>
      <c r="G19" s="1"/>
      <c r="H19" s="1"/>
      <c r="I19" s="1"/>
      <c r="J19" s="1"/>
      <c r="K19" s="1"/>
      <c r="L19" s="7" t="str">
        <f t="shared" si="0"/>
        <v/>
      </c>
      <c r="M19" s="1"/>
      <c r="N19" s="7" t="str">
        <f t="shared" si="1"/>
        <v/>
      </c>
    </row>
    <row r="20" spans="2:14">
      <c r="B20" s="1"/>
      <c r="C20" s="1"/>
      <c r="D20" s="1"/>
      <c r="E20" s="1"/>
      <c r="F20" s="1"/>
      <c r="G20" s="1"/>
      <c r="H20" s="1"/>
      <c r="I20" s="1"/>
      <c r="J20" s="1"/>
      <c r="K20" s="1"/>
      <c r="L20" s="7" t="str">
        <f t="shared" si="0"/>
        <v/>
      </c>
      <c r="M20" s="1"/>
      <c r="N20" s="7" t="str">
        <f t="shared" si="1"/>
        <v/>
      </c>
    </row>
    <row r="21" spans="2:14">
      <c r="B21" s="1"/>
      <c r="C21" s="1"/>
      <c r="D21" s="1"/>
      <c r="E21" s="1"/>
      <c r="F21" s="1"/>
      <c r="G21" s="1"/>
      <c r="H21" s="1"/>
      <c r="I21" s="1"/>
      <c r="J21" s="1"/>
      <c r="K21" s="1"/>
      <c r="L21" s="7" t="str">
        <f t="shared" si="0"/>
        <v/>
      </c>
      <c r="M21" s="1"/>
      <c r="N21" s="7" t="str">
        <f t="shared" si="1"/>
        <v/>
      </c>
    </row>
    <row r="22" spans="2:14">
      <c r="B22" s="1"/>
      <c r="C22" s="1"/>
      <c r="D22" s="1"/>
      <c r="E22" s="1"/>
      <c r="F22" s="1"/>
      <c r="G22" s="1"/>
      <c r="H22" s="1"/>
      <c r="I22" s="1"/>
      <c r="J22" s="1"/>
      <c r="K22" s="1"/>
      <c r="L22" s="7" t="str">
        <f t="shared" si="0"/>
        <v/>
      </c>
      <c r="M22" s="1"/>
      <c r="N22" s="7" t="str">
        <f t="shared" si="1"/>
        <v/>
      </c>
    </row>
    <row r="23" spans="2:14">
      <c r="B23" s="1"/>
      <c r="C23" s="1"/>
      <c r="D23" s="1"/>
      <c r="E23" s="1"/>
      <c r="F23" s="1"/>
      <c r="G23" s="1"/>
      <c r="H23" s="1"/>
      <c r="I23" s="1"/>
      <c r="J23" s="1"/>
      <c r="K23" s="1"/>
      <c r="L23" s="7" t="str">
        <f t="shared" si="0"/>
        <v/>
      </c>
      <c r="M23" s="1"/>
      <c r="N23" s="7" t="str">
        <f t="shared" si="1"/>
        <v/>
      </c>
    </row>
    <row r="24" spans="2:14">
      <c r="B24" s="1"/>
      <c r="C24" s="1"/>
      <c r="D24" s="1"/>
      <c r="E24" s="1"/>
      <c r="F24" s="1"/>
      <c r="G24" s="1"/>
      <c r="H24" s="1"/>
      <c r="I24" s="1"/>
      <c r="J24" s="1"/>
      <c r="K24" s="1"/>
      <c r="L24" s="7" t="str">
        <f t="shared" si="0"/>
        <v/>
      </c>
      <c r="M24" s="1"/>
      <c r="N24" s="7" t="str">
        <f t="shared" si="1"/>
        <v/>
      </c>
    </row>
    <row r="25" spans="2:14">
      <c r="B25" s="1"/>
      <c r="C25" s="1"/>
      <c r="D25" s="1"/>
      <c r="E25" s="1"/>
      <c r="F25" s="1"/>
      <c r="G25" s="1"/>
      <c r="H25" s="1"/>
      <c r="I25" s="1"/>
      <c r="J25" s="1"/>
      <c r="K25" s="1"/>
      <c r="L25" s="7" t="str">
        <f t="shared" si="0"/>
        <v/>
      </c>
      <c r="M25" s="1"/>
      <c r="N25" s="7" t="str">
        <f t="shared" si="1"/>
        <v/>
      </c>
    </row>
    <row r="26" spans="2:14">
      <c r="B26" s="1"/>
      <c r="C26" s="1"/>
      <c r="D26" s="1"/>
      <c r="E26" s="1"/>
      <c r="F26" s="1"/>
      <c r="G26" s="1"/>
      <c r="H26" s="1"/>
      <c r="I26" s="1"/>
      <c r="J26" s="1"/>
      <c r="K26" s="1"/>
      <c r="L26" s="7" t="str">
        <f t="shared" si="0"/>
        <v/>
      </c>
      <c r="M26" s="1"/>
      <c r="N26" s="7" t="str">
        <f t="shared" si="1"/>
        <v/>
      </c>
    </row>
    <row r="27" spans="2:14">
      <c r="B27" s="1"/>
      <c r="C27" s="1"/>
      <c r="D27" s="1"/>
      <c r="E27" s="1"/>
      <c r="F27" s="1"/>
      <c r="G27" s="1"/>
      <c r="H27" s="1"/>
      <c r="I27" s="1"/>
      <c r="J27" s="1"/>
      <c r="K27" s="1"/>
      <c r="L27" s="7" t="str">
        <f t="shared" si="0"/>
        <v/>
      </c>
      <c r="M27" s="1"/>
      <c r="N27" s="7" t="str">
        <f t="shared" si="1"/>
        <v/>
      </c>
    </row>
    <row r="28" spans="2:14">
      <c r="B28" s="1"/>
      <c r="C28" s="1"/>
      <c r="D28" s="1"/>
      <c r="E28" s="1"/>
      <c r="F28" s="1"/>
      <c r="G28" s="1"/>
      <c r="H28" s="1"/>
      <c r="I28" s="1"/>
      <c r="J28" s="1"/>
      <c r="K28" s="1"/>
      <c r="L28" s="7" t="str">
        <f t="shared" si="0"/>
        <v/>
      </c>
      <c r="M28" s="1"/>
      <c r="N28" s="7" t="str">
        <f t="shared" si="1"/>
        <v/>
      </c>
    </row>
    <row r="29" spans="2:14">
      <c r="B29" s="1"/>
      <c r="C29" s="1"/>
      <c r="D29" s="1"/>
      <c r="E29" s="1"/>
      <c r="F29" s="1"/>
      <c r="G29" s="1"/>
      <c r="H29" s="1"/>
      <c r="I29" s="1"/>
      <c r="J29" s="1"/>
      <c r="K29" s="1"/>
      <c r="L29" s="7" t="str">
        <f t="shared" si="0"/>
        <v/>
      </c>
      <c r="M29" s="1"/>
      <c r="N29" s="7" t="str">
        <f t="shared" si="1"/>
        <v/>
      </c>
    </row>
    <row r="30" spans="2:14">
      <c r="B30" s="1"/>
      <c r="C30" s="1"/>
      <c r="D30" s="1"/>
      <c r="E30" s="1"/>
      <c r="F30" s="1"/>
      <c r="G30" s="1"/>
      <c r="H30" s="1"/>
      <c r="I30" s="1"/>
      <c r="J30" s="1"/>
      <c r="K30" s="1"/>
      <c r="L30" s="7" t="str">
        <f t="shared" si="0"/>
        <v/>
      </c>
      <c r="M30" s="1"/>
      <c r="N30" s="7" t="str">
        <f t="shared" si="1"/>
        <v/>
      </c>
    </row>
  </sheetData>
  <dataValidations count="2">
    <dataValidation type="list" sqref="M7:M30" xr:uid="{00000000-0002-0000-0100-000000000000}">
      <formula1>"全量,抽样,部分,未执行"</formula1>
    </dataValidation>
    <dataValidation type="list" sqref="H7:H30" xr:uid="{00000000-0002-0000-0100-000001000000}">
      <formula1>"行数,列合计,分区数,分区行数,空值数,不同值数,最小值,最大值,缺失键,意外键,值不匹配"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30"/>
  <sheetViews>
    <sheetView showGridLines="0" workbookViewId="0">
      <pane ySplit="6" topLeftCell="A7" activePane="bottomLeft" state="frozen"/>
      <selection pane="bottomLeft" activeCell="D7" sqref="D7"/>
    </sheetView>
  </sheetViews>
  <sheetFormatPr defaultRowHeight="14.25"/>
  <cols>
    <col min="2" max="2" width="21.625" customWidth="1"/>
    <col min="3" max="5" width="22" customWidth="1"/>
    <col min="6" max="6" width="30.625" customWidth="1"/>
    <col min="7" max="7" width="26" customWidth="1"/>
    <col min="8" max="9" width="22" customWidth="1"/>
  </cols>
  <sheetData>
    <row r="2" spans="2:9" ht="20.25">
      <c r="B2" s="2" t="s">
        <v>28</v>
      </c>
      <c r="C2" s="1"/>
      <c r="D2" s="1"/>
      <c r="E2" s="1"/>
      <c r="F2" s="1"/>
      <c r="G2" s="1"/>
      <c r="H2" s="1"/>
      <c r="I2" s="1"/>
    </row>
    <row r="3" spans="2:9">
      <c r="B3" s="1" t="s">
        <v>29</v>
      </c>
      <c r="C3" s="1"/>
      <c r="D3" s="1"/>
      <c r="E3" s="1"/>
      <c r="F3" s="1"/>
      <c r="G3" s="1"/>
      <c r="H3" s="1"/>
      <c r="I3" s="1"/>
    </row>
    <row r="4" spans="2:9">
      <c r="B4" s="1" t="s">
        <v>30</v>
      </c>
      <c r="C4" s="1"/>
      <c r="D4" s="1"/>
      <c r="E4" s="1"/>
      <c r="F4" s="1"/>
      <c r="G4" s="1"/>
      <c r="H4" s="1"/>
      <c r="I4" s="1"/>
    </row>
    <row r="5" spans="2:9">
      <c r="B5" s="1"/>
      <c r="C5" s="1"/>
      <c r="D5" s="1"/>
      <c r="E5" s="1"/>
      <c r="F5" s="1"/>
      <c r="G5" s="1"/>
      <c r="H5" s="1"/>
      <c r="I5" s="1"/>
    </row>
    <row r="6" spans="2:9" ht="15">
      <c r="B6" s="4" t="s">
        <v>8</v>
      </c>
      <c r="C6" s="4" t="s">
        <v>9</v>
      </c>
      <c r="D6" s="4" t="s">
        <v>10</v>
      </c>
      <c r="E6" s="4" t="s">
        <v>11</v>
      </c>
      <c r="F6" s="4" t="s">
        <v>31</v>
      </c>
      <c r="G6" s="4" t="s">
        <v>32</v>
      </c>
      <c r="H6" s="4" t="s">
        <v>33</v>
      </c>
      <c r="I6" s="4" t="s">
        <v>34</v>
      </c>
    </row>
    <row r="7" spans="2:9">
      <c r="B7" s="1"/>
      <c r="C7" s="1"/>
      <c r="D7" s="1"/>
      <c r="E7" s="1"/>
      <c r="F7" s="9"/>
      <c r="G7" s="10"/>
      <c r="H7" s="3"/>
      <c r="I7" s="3"/>
    </row>
    <row r="8" spans="2:9">
      <c r="B8" s="1"/>
      <c r="C8" s="1"/>
      <c r="D8" s="1"/>
      <c r="E8" s="1"/>
      <c r="F8" s="9"/>
      <c r="G8" s="10"/>
      <c r="H8" s="3"/>
      <c r="I8" s="3"/>
    </row>
    <row r="9" spans="2:9">
      <c r="B9" s="1"/>
      <c r="C9" s="1"/>
      <c r="D9" s="1"/>
      <c r="E9" s="1"/>
      <c r="F9" s="9"/>
      <c r="G9" s="10"/>
      <c r="H9" s="3"/>
      <c r="I9" s="3"/>
    </row>
    <row r="10" spans="2:9">
      <c r="B10" s="1"/>
      <c r="C10" s="1"/>
      <c r="D10" s="1"/>
      <c r="E10" s="1"/>
      <c r="F10" s="9"/>
      <c r="G10" s="10"/>
      <c r="H10" s="3"/>
      <c r="I10" s="3"/>
    </row>
    <row r="11" spans="2:9">
      <c r="B11" s="1"/>
      <c r="C11" s="1"/>
      <c r="D11" s="1"/>
      <c r="E11" s="1"/>
      <c r="F11" s="9"/>
      <c r="G11" s="10"/>
      <c r="H11" s="3"/>
      <c r="I11" s="3"/>
    </row>
    <row r="12" spans="2:9">
      <c r="B12" s="1"/>
      <c r="C12" s="1"/>
      <c r="D12" s="1"/>
      <c r="E12" s="1"/>
      <c r="F12" s="9"/>
      <c r="G12" s="10"/>
      <c r="H12" s="3"/>
      <c r="I12" s="3"/>
    </row>
    <row r="13" spans="2:9">
      <c r="B13" s="1"/>
      <c r="C13" s="1"/>
      <c r="D13" s="1"/>
      <c r="E13" s="1"/>
      <c r="F13" s="9"/>
      <c r="G13" s="10"/>
      <c r="H13" s="3"/>
      <c r="I13" s="3"/>
    </row>
    <row r="14" spans="2:9">
      <c r="B14" s="1"/>
      <c r="C14" s="1"/>
      <c r="D14" s="1"/>
      <c r="E14" s="1"/>
      <c r="F14" s="9"/>
      <c r="G14" s="10"/>
      <c r="H14" s="3"/>
      <c r="I14" s="3"/>
    </row>
    <row r="15" spans="2:9">
      <c r="B15" s="1"/>
      <c r="C15" s="1"/>
      <c r="D15" s="1"/>
      <c r="E15" s="1"/>
      <c r="F15" s="9"/>
      <c r="G15" s="10"/>
      <c r="H15" s="3"/>
      <c r="I15" s="3"/>
    </row>
    <row r="16" spans="2:9">
      <c r="B16" s="1"/>
      <c r="C16" s="1"/>
      <c r="D16" s="1"/>
      <c r="E16" s="1"/>
      <c r="F16" s="9"/>
      <c r="G16" s="10"/>
      <c r="H16" s="3"/>
      <c r="I16" s="3"/>
    </row>
    <row r="17" spans="2:9">
      <c r="B17" s="1"/>
      <c r="C17" s="1"/>
      <c r="D17" s="1"/>
      <c r="E17" s="1"/>
      <c r="F17" s="9"/>
      <c r="G17" s="10"/>
      <c r="H17" s="3"/>
      <c r="I17" s="3"/>
    </row>
    <row r="18" spans="2:9">
      <c r="B18" s="1"/>
      <c r="C18" s="1"/>
      <c r="D18" s="1"/>
      <c r="E18" s="1"/>
      <c r="F18" s="9"/>
      <c r="G18" s="10"/>
      <c r="H18" s="3"/>
      <c r="I18" s="3"/>
    </row>
    <row r="19" spans="2:9">
      <c r="B19" s="1"/>
      <c r="C19" s="1"/>
      <c r="D19" s="1"/>
      <c r="E19" s="1"/>
      <c r="F19" s="9"/>
      <c r="G19" s="10"/>
      <c r="H19" s="3"/>
      <c r="I19" s="3"/>
    </row>
    <row r="20" spans="2:9">
      <c r="B20" s="1"/>
      <c r="C20" s="1"/>
      <c r="D20" s="1"/>
      <c r="E20" s="1"/>
      <c r="F20" s="9"/>
      <c r="G20" s="10"/>
      <c r="H20" s="3"/>
      <c r="I20" s="3"/>
    </row>
    <row r="21" spans="2:9">
      <c r="B21" s="1"/>
      <c r="C21" s="1"/>
      <c r="D21" s="1"/>
      <c r="E21" s="1"/>
      <c r="F21" s="9"/>
      <c r="G21" s="10"/>
      <c r="H21" s="3"/>
      <c r="I21" s="3"/>
    </row>
    <row r="22" spans="2:9">
      <c r="B22" s="1"/>
      <c r="C22" s="1"/>
      <c r="D22" s="1"/>
      <c r="E22" s="1"/>
      <c r="F22" s="9"/>
      <c r="G22" s="10"/>
      <c r="H22" s="3"/>
      <c r="I22" s="3"/>
    </row>
    <row r="23" spans="2:9">
      <c r="B23" s="1"/>
      <c r="C23" s="1"/>
      <c r="D23" s="1"/>
      <c r="E23" s="1"/>
      <c r="F23" s="9"/>
      <c r="G23" s="10"/>
      <c r="H23" s="3"/>
      <c r="I23" s="3"/>
    </row>
    <row r="24" spans="2:9">
      <c r="B24" s="1"/>
      <c r="C24" s="1"/>
      <c r="D24" s="1"/>
      <c r="E24" s="1"/>
      <c r="F24" s="9"/>
      <c r="G24" s="10"/>
      <c r="H24" s="3"/>
      <c r="I24" s="3"/>
    </row>
    <row r="25" spans="2:9">
      <c r="B25" s="1"/>
      <c r="C25" s="1"/>
      <c r="D25" s="1"/>
      <c r="E25" s="1"/>
      <c r="F25" s="9"/>
      <c r="G25" s="10"/>
      <c r="H25" s="3"/>
      <c r="I25" s="3"/>
    </row>
    <row r="26" spans="2:9">
      <c r="B26" s="1"/>
      <c r="C26" s="1"/>
      <c r="D26" s="1"/>
      <c r="E26" s="1"/>
      <c r="F26" s="9"/>
      <c r="G26" s="10"/>
      <c r="H26" s="3"/>
      <c r="I26" s="3"/>
    </row>
    <row r="27" spans="2:9">
      <c r="B27" s="1"/>
      <c r="C27" s="1"/>
      <c r="D27" s="1"/>
      <c r="E27" s="1"/>
      <c r="F27" s="9"/>
      <c r="G27" s="10"/>
      <c r="H27" s="3"/>
      <c r="I27" s="3"/>
    </row>
    <row r="28" spans="2:9">
      <c r="B28" s="1"/>
      <c r="C28" s="1"/>
      <c r="D28" s="1"/>
      <c r="E28" s="1"/>
      <c r="F28" s="9"/>
      <c r="G28" s="10"/>
      <c r="H28" s="3"/>
      <c r="I28" s="3"/>
    </row>
    <row r="29" spans="2:9">
      <c r="B29" s="1"/>
      <c r="C29" s="1"/>
      <c r="D29" s="1"/>
      <c r="E29" s="1"/>
      <c r="F29" s="9"/>
      <c r="G29" s="10"/>
      <c r="H29" s="3"/>
      <c r="I29" s="3"/>
    </row>
    <row r="30" spans="2:9">
      <c r="B30" s="1"/>
      <c r="C30" s="1"/>
      <c r="D30" s="1"/>
      <c r="E30" s="1"/>
      <c r="F30" s="9"/>
      <c r="G30" s="10"/>
      <c r="H30" s="3"/>
      <c r="I30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N40"/>
  <sheetViews>
    <sheetView showGridLines="0" workbookViewId="0">
      <pane ySplit="11" topLeftCell="A12" activePane="bottomLeft" state="frozen"/>
      <selection pane="bottomLeft" activeCell="J21" sqref="J21"/>
    </sheetView>
  </sheetViews>
  <sheetFormatPr defaultRowHeight="14.25"/>
  <cols>
    <col min="2" max="2" width="23.75" customWidth="1"/>
    <col min="3" max="14" width="22" customWidth="1"/>
  </cols>
  <sheetData>
    <row r="2" spans="2:14" ht="20.25"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1" t="s">
        <v>1</v>
      </c>
      <c r="C3" s="8" t="s">
        <v>35</v>
      </c>
      <c r="D3" s="8"/>
      <c r="E3" s="8"/>
      <c r="F3" s="8"/>
      <c r="G3" s="8"/>
      <c r="H3" s="8"/>
      <c r="I3" s="8"/>
      <c r="J3" s="8"/>
      <c r="K3" s="1"/>
      <c r="L3" s="1"/>
      <c r="M3" s="1"/>
      <c r="N3" s="1"/>
    </row>
    <row r="4" spans="2:14">
      <c r="B4" s="1" t="s">
        <v>2</v>
      </c>
      <c r="C4" s="8" t="s">
        <v>36</v>
      </c>
      <c r="D4" s="8"/>
      <c r="E4" s="8"/>
      <c r="F4" s="8"/>
      <c r="G4" s="8"/>
      <c r="H4" s="8"/>
      <c r="I4" s="8"/>
      <c r="J4" s="8"/>
      <c r="K4" s="1"/>
      <c r="L4" s="1"/>
      <c r="M4" s="1"/>
      <c r="N4" s="1"/>
    </row>
    <row r="5" spans="2:14">
      <c r="B5" s="1" t="s">
        <v>3</v>
      </c>
      <c r="C5" s="8" t="s">
        <v>37</v>
      </c>
      <c r="D5" s="8"/>
      <c r="E5" s="8"/>
      <c r="F5" s="8"/>
      <c r="G5" s="8"/>
      <c r="H5" s="8"/>
      <c r="I5" s="8"/>
      <c r="J5" s="8"/>
      <c r="K5" s="1"/>
      <c r="L5" s="1"/>
      <c r="M5" s="1"/>
      <c r="N5" s="1"/>
    </row>
    <row r="6" spans="2:14">
      <c r="B6" s="1" t="s">
        <v>4</v>
      </c>
      <c r="C6" s="8" t="s">
        <v>38</v>
      </c>
      <c r="D6" s="8"/>
      <c r="E6" s="8"/>
      <c r="F6" s="8"/>
      <c r="G6" s="8"/>
      <c r="H6" s="8"/>
      <c r="I6" s="8"/>
      <c r="J6" s="8"/>
      <c r="K6" s="1"/>
      <c r="L6" s="1"/>
      <c r="M6" s="1"/>
      <c r="N6" s="1"/>
    </row>
    <row r="7" spans="2:14">
      <c r="B7" s="1" t="s">
        <v>5</v>
      </c>
      <c r="C7" s="8" t="s">
        <v>39</v>
      </c>
      <c r="D7" s="8"/>
      <c r="E7" s="8"/>
      <c r="F7" s="8"/>
      <c r="G7" s="8"/>
      <c r="H7" s="8"/>
      <c r="I7" s="8"/>
      <c r="J7" s="8"/>
      <c r="K7" s="1"/>
      <c r="L7" s="1"/>
      <c r="M7" s="1"/>
      <c r="N7" s="1"/>
    </row>
    <row r="8" spans="2:14">
      <c r="B8" s="1" t="s">
        <v>40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ht="15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1"/>
      <c r="L11" s="1"/>
      <c r="M11" s="1"/>
      <c r="N11" s="1"/>
    </row>
    <row r="12" spans="2:14">
      <c r="B12" s="1" t="s">
        <v>41</v>
      </c>
      <c r="C12" s="1" t="s">
        <v>42</v>
      </c>
      <c r="D12" s="1" t="s">
        <v>43</v>
      </c>
      <c r="E12" s="1" t="s">
        <v>42</v>
      </c>
      <c r="F12" s="5">
        <v>24000</v>
      </c>
      <c r="G12" s="5">
        <v>24000</v>
      </c>
      <c r="H12" s="6">
        <f>IF(AND(ISNUMBER(F12),ISNUMBER(G12)),G12-F12,"")</f>
        <v>0</v>
      </c>
      <c r="I12" s="1" t="s">
        <v>44</v>
      </c>
      <c r="J12" s="7" t="str">
        <f>IF(AND(B12="",C12="",D12="",E12=""),"",IF(AND(B12&lt;&gt;"",C12&lt;&gt;"",D12&lt;&gt;"",E12&lt;&gt;"",ISNUMBER(F12),ISNUMBER(G12)),IF(H12&lt;&gt;0,"需处理",IF(I12="通过","通过",IF(I12="失败","需处理","未评估"))),"未评估"))</f>
        <v>需处理</v>
      </c>
      <c r="K12" s="1"/>
      <c r="L12" s="1"/>
      <c r="M12" s="1"/>
      <c r="N12" s="1"/>
    </row>
    <row r="13" spans="2:14">
      <c r="B13" s="1" t="s">
        <v>41</v>
      </c>
      <c r="C13" s="1" t="s">
        <v>45</v>
      </c>
      <c r="D13" s="1" t="s">
        <v>43</v>
      </c>
      <c r="E13" s="1" t="s">
        <v>45</v>
      </c>
      <c r="F13" s="5">
        <v>3000</v>
      </c>
      <c r="G13" s="5">
        <v>3000</v>
      </c>
      <c r="H13" s="6">
        <f>IF(AND(ISNUMBER(F13),ISNUMBER(G13)),G13-F13,"")</f>
        <v>0</v>
      </c>
      <c r="I13" s="1" t="s">
        <v>46</v>
      </c>
      <c r="J13" s="7" t="str">
        <f>IF(AND(B13="",C13="",D13="",E13=""),"",IF(AND(B13&lt;&gt;"",C13&lt;&gt;"",D13&lt;&gt;"",E13&lt;&gt;"",ISNUMBER(F13),ISNUMBER(G13)),IF(H13&lt;&gt;0,"需处理",IF(I13="通过","通过",IF(I13="失败","需处理","未评估"))),"未评估"))</f>
        <v>通过</v>
      </c>
      <c r="K13" s="1"/>
      <c r="L13" s="1"/>
      <c r="M13" s="1"/>
      <c r="N13" s="1"/>
    </row>
    <row r="14" spans="2:14">
      <c r="B14" s="1" t="s">
        <v>41</v>
      </c>
      <c r="C14" s="1" t="s">
        <v>47</v>
      </c>
      <c r="D14" s="1" t="s">
        <v>43</v>
      </c>
      <c r="E14" s="1" t="s">
        <v>47</v>
      </c>
      <c r="F14" s="5">
        <v>18000</v>
      </c>
      <c r="G14" s="5">
        <v>17998</v>
      </c>
      <c r="H14" s="6">
        <f>IF(AND(ISNUMBER(F14),ISNUMBER(G14)),G14-F14,"")</f>
        <v>-2</v>
      </c>
      <c r="I14" s="1" t="s">
        <v>48</v>
      </c>
      <c r="J14" s="7" t="str">
        <f>IF(AND(B14="",C14="",D14="",E14=""),"",IF(AND(B14&lt;&gt;"",C14&lt;&gt;"",D14&lt;&gt;"",E14&lt;&gt;"",ISNUMBER(F14),ISNUMBER(G14)),IF(H14&lt;&gt;0,"需处理",IF(I14="通过","通过",IF(I14="失败","需处理","未评估"))),"未评估"))</f>
        <v>需处理</v>
      </c>
      <c r="K14" s="1"/>
      <c r="L14" s="1"/>
      <c r="M14" s="1"/>
      <c r="N14" s="1"/>
    </row>
    <row r="15" spans="2:14">
      <c r="B15" s="1" t="s">
        <v>41</v>
      </c>
      <c r="C15" s="1" t="s">
        <v>49</v>
      </c>
      <c r="D15" s="1" t="s">
        <v>43</v>
      </c>
      <c r="E15" s="1" t="s">
        <v>49</v>
      </c>
      <c r="F15" s="5"/>
      <c r="G15" s="5"/>
      <c r="H15" s="6" t="str">
        <f>IF(AND(ISNUMBER(F15),ISNUMBER(G15)),G15-F15,"")</f>
        <v/>
      </c>
      <c r="I15" s="1" t="s">
        <v>48</v>
      </c>
      <c r="J15" s="7" t="str">
        <f>IF(AND(B15="",C15="",D15="",E15=""),"",IF(AND(B15&lt;&gt;"",C15&lt;&gt;"",D15&lt;&gt;"",E15&lt;&gt;"",ISNUMBER(F15),ISNUMBER(G15)),IF(H15&lt;&gt;0,"需处理",IF(I15="通过","通过",IF(I15="失败","需处理","未评估"))),"未评估"))</f>
        <v>未评估</v>
      </c>
      <c r="K15" s="1"/>
      <c r="L15" s="1"/>
      <c r="M15" s="1"/>
      <c r="N15" s="1"/>
    </row>
    <row r="16" spans="2:1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ht="15">
      <c r="B19" s="4" t="s">
        <v>8</v>
      </c>
      <c r="C19" s="4" t="s">
        <v>9</v>
      </c>
      <c r="D19" s="4" t="s">
        <v>10</v>
      </c>
      <c r="E19" s="4" t="s">
        <v>11</v>
      </c>
      <c r="F19" s="4" t="s">
        <v>31</v>
      </c>
      <c r="G19" s="4" t="s">
        <v>32</v>
      </c>
      <c r="H19" s="4" t="s">
        <v>33</v>
      </c>
      <c r="I19" s="4" t="s">
        <v>34</v>
      </c>
      <c r="J19" s="1"/>
      <c r="K19" s="1"/>
      <c r="L19" s="1"/>
      <c r="M19" s="1"/>
      <c r="N19" s="1"/>
    </row>
    <row r="20" spans="2:14" ht="42.75">
      <c r="B20" s="12" t="s">
        <v>41</v>
      </c>
      <c r="C20" s="12" t="s">
        <v>42</v>
      </c>
      <c r="D20" s="12" t="s">
        <v>43</v>
      </c>
      <c r="E20" s="12" t="s">
        <v>42</v>
      </c>
      <c r="F20" s="12" t="s">
        <v>50</v>
      </c>
      <c r="G20" s="12" t="s">
        <v>51</v>
      </c>
      <c r="H20" s="12" t="s">
        <v>52</v>
      </c>
      <c r="I20" s="12" t="s">
        <v>53</v>
      </c>
      <c r="J20" s="1"/>
      <c r="K20" s="1"/>
      <c r="L20" s="1"/>
      <c r="M20" s="1"/>
      <c r="N20" s="1"/>
    </row>
    <row r="21" spans="2:14" ht="28.5">
      <c r="B21" s="12" t="s">
        <v>41</v>
      </c>
      <c r="C21" s="12" t="s">
        <v>47</v>
      </c>
      <c r="D21" s="12" t="s">
        <v>43</v>
      </c>
      <c r="E21" s="12" t="s">
        <v>47</v>
      </c>
      <c r="F21" s="12" t="s">
        <v>54</v>
      </c>
      <c r="G21" s="12" t="s">
        <v>55</v>
      </c>
      <c r="H21" s="12" t="s">
        <v>56</v>
      </c>
      <c r="I21" s="12" t="s">
        <v>57</v>
      </c>
      <c r="J21" s="1"/>
      <c r="K21" s="1"/>
      <c r="L21" s="1"/>
      <c r="M21" s="1"/>
      <c r="N21" s="1"/>
    </row>
    <row r="22" spans="2:1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>
      <c r="B24" s="1" t="s">
        <v>58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>
      <c r="B25" s="1" t="s">
        <v>59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>
      <c r="B27" s="1" t="s">
        <v>60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ht="15">
      <c r="B29" s="4" t="s">
        <v>8</v>
      </c>
      <c r="C29" s="4" t="s">
        <v>9</v>
      </c>
      <c r="D29" s="4" t="s">
        <v>10</v>
      </c>
      <c r="E29" s="4" t="s">
        <v>11</v>
      </c>
      <c r="F29" s="4" t="s">
        <v>20</v>
      </c>
      <c r="G29" s="4" t="s">
        <v>21</v>
      </c>
      <c r="H29" s="4" t="s">
        <v>22</v>
      </c>
      <c r="I29" s="4" t="s">
        <v>23</v>
      </c>
      <c r="J29" s="4" t="s">
        <v>24</v>
      </c>
      <c r="K29" s="4" t="s">
        <v>25</v>
      </c>
      <c r="L29" s="4" t="s">
        <v>26</v>
      </c>
      <c r="M29" s="4" t="s">
        <v>27</v>
      </c>
      <c r="N29" s="4" t="s">
        <v>16</v>
      </c>
    </row>
    <row r="30" spans="2:14">
      <c r="B30" s="9" t="s">
        <v>41</v>
      </c>
      <c r="C30" s="9" t="s">
        <v>42</v>
      </c>
      <c r="D30" s="9" t="s">
        <v>43</v>
      </c>
      <c r="E30" s="9" t="s">
        <v>42</v>
      </c>
      <c r="F30" s="9" t="s">
        <v>61</v>
      </c>
      <c r="G30" s="9" t="s">
        <v>62</v>
      </c>
      <c r="H30" s="9" t="s">
        <v>63</v>
      </c>
      <c r="I30" s="9">
        <v>12</v>
      </c>
      <c r="J30" s="9">
        <v>12</v>
      </c>
      <c r="K30" s="9">
        <v>0</v>
      </c>
      <c r="L30" s="11">
        <f t="shared" ref="L30:L35" si="0">IF(AND(ISNUMBER(I30),ISNUMBER(J30)),J30-I30,"")</f>
        <v>0</v>
      </c>
      <c r="M30" s="9" t="s">
        <v>64</v>
      </c>
      <c r="N30" s="11" t="str">
        <f t="shared" ref="N30:N35" si="1">IF(AND(B30="",C30="",D30="",E30=""),"",IF(AND(B30&lt;&gt;"",C30&lt;&gt;"",D30&lt;&gt;"",E30&lt;&gt;"",H30&lt;&gt;"",ISNUMBER(I30),ISNUMBER(J30),ISNUMBER(K30)),IF(K30&lt;0,"未评估",IF(ABS(L30)&gt;K30,"需处理",IF(M30="全量","通过","未评估"))),"未评估"))</f>
        <v>通过</v>
      </c>
    </row>
    <row r="31" spans="2:14">
      <c r="B31" s="9" t="s">
        <v>41</v>
      </c>
      <c r="C31" s="9" t="s">
        <v>42</v>
      </c>
      <c r="D31" s="9" t="s">
        <v>43</v>
      </c>
      <c r="E31" s="9" t="s">
        <v>42</v>
      </c>
      <c r="F31" s="9" t="s">
        <v>61</v>
      </c>
      <c r="G31" s="9" t="s">
        <v>65</v>
      </c>
      <c r="H31" s="9" t="s">
        <v>66</v>
      </c>
      <c r="I31" s="9">
        <v>2400</v>
      </c>
      <c r="J31" s="9">
        <v>2400</v>
      </c>
      <c r="K31" s="9">
        <v>0</v>
      </c>
      <c r="L31" s="11">
        <f t="shared" si="0"/>
        <v>0</v>
      </c>
      <c r="M31" s="9" t="s">
        <v>64</v>
      </c>
      <c r="N31" s="11" t="str">
        <f t="shared" si="1"/>
        <v>通过</v>
      </c>
    </row>
    <row r="32" spans="2:14">
      <c r="B32" s="9" t="s">
        <v>41</v>
      </c>
      <c r="C32" s="9" t="s">
        <v>42</v>
      </c>
      <c r="D32" s="9" t="s">
        <v>43</v>
      </c>
      <c r="E32" s="9" t="s">
        <v>42</v>
      </c>
      <c r="F32" s="9" t="s">
        <v>67</v>
      </c>
      <c r="G32" s="9" t="s">
        <v>65</v>
      </c>
      <c r="H32" s="9" t="s">
        <v>68</v>
      </c>
      <c r="I32" s="9">
        <v>125000</v>
      </c>
      <c r="J32" s="9">
        <v>124960</v>
      </c>
      <c r="K32" s="9">
        <v>0</v>
      </c>
      <c r="L32" s="11">
        <f t="shared" si="0"/>
        <v>-40</v>
      </c>
      <c r="M32" s="9" t="s">
        <v>64</v>
      </c>
      <c r="N32" s="11" t="str">
        <f t="shared" si="1"/>
        <v>需处理</v>
      </c>
    </row>
    <row r="33" spans="2:14">
      <c r="B33" s="9" t="s">
        <v>41</v>
      </c>
      <c r="C33" s="9" t="s">
        <v>42</v>
      </c>
      <c r="D33" s="9" t="s">
        <v>43</v>
      </c>
      <c r="E33" s="9" t="s">
        <v>42</v>
      </c>
      <c r="F33" s="9" t="s">
        <v>69</v>
      </c>
      <c r="G33" s="9" t="s">
        <v>70</v>
      </c>
      <c r="H33" s="9" t="s">
        <v>71</v>
      </c>
      <c r="I33" s="9">
        <v>0</v>
      </c>
      <c r="J33" s="9">
        <v>1</v>
      </c>
      <c r="K33" s="9">
        <v>0</v>
      </c>
      <c r="L33" s="11">
        <f t="shared" si="0"/>
        <v>1</v>
      </c>
      <c r="M33" s="9" t="s">
        <v>64</v>
      </c>
      <c r="N33" s="11" t="str">
        <f t="shared" si="1"/>
        <v>需处理</v>
      </c>
    </row>
    <row r="34" spans="2:14">
      <c r="B34" s="9" t="s">
        <v>41</v>
      </c>
      <c r="C34" s="9" t="s">
        <v>42</v>
      </c>
      <c r="D34" s="9" t="s">
        <v>43</v>
      </c>
      <c r="E34" s="9" t="s">
        <v>42</v>
      </c>
      <c r="F34" s="9" t="s">
        <v>69</v>
      </c>
      <c r="G34" s="9" t="s">
        <v>70</v>
      </c>
      <c r="H34" s="9" t="s">
        <v>72</v>
      </c>
      <c r="I34" s="9">
        <v>0</v>
      </c>
      <c r="J34" s="9">
        <v>1</v>
      </c>
      <c r="K34" s="9">
        <v>0</v>
      </c>
      <c r="L34" s="11">
        <f t="shared" si="0"/>
        <v>1</v>
      </c>
      <c r="M34" s="9" t="s">
        <v>64</v>
      </c>
      <c r="N34" s="11" t="str">
        <f t="shared" si="1"/>
        <v>需处理</v>
      </c>
    </row>
    <row r="35" spans="2:14">
      <c r="B35" s="9" t="s">
        <v>41</v>
      </c>
      <c r="C35" s="9" t="s">
        <v>42</v>
      </c>
      <c r="D35" s="9" t="s">
        <v>43</v>
      </c>
      <c r="E35" s="9" t="s">
        <v>42</v>
      </c>
      <c r="F35" s="9" t="s">
        <v>73</v>
      </c>
      <c r="G35" s="9" t="s">
        <v>74</v>
      </c>
      <c r="H35" s="9" t="s">
        <v>75</v>
      </c>
      <c r="I35" s="9">
        <v>0</v>
      </c>
      <c r="J35" s="9">
        <v>1</v>
      </c>
      <c r="K35" s="9">
        <v>0</v>
      </c>
      <c r="L35" s="11">
        <f t="shared" si="0"/>
        <v>1</v>
      </c>
      <c r="M35" s="9" t="s">
        <v>64</v>
      </c>
      <c r="N35" s="11" t="str">
        <f t="shared" si="1"/>
        <v>需处理</v>
      </c>
    </row>
    <row r="36" spans="2:1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conditionalFormatting sqref="J12:J15">
    <cfRule type="containsText" dxfId="0" priority="1" operator="containsText" text="需处理"/>
  </conditionalFormatting>
  <dataValidations count="3">
    <dataValidation type="list" sqref="I12:I15" xr:uid="{00000000-0002-0000-0300-000000000000}">
      <formula1>"通过,失败,部分,未执行"</formula1>
    </dataValidation>
    <dataValidation type="list" sqref="M30:M35" xr:uid="{00000000-0002-0000-0300-000001000000}">
      <formula1>"全量,抽样,部分,未执行"</formula1>
    </dataValidation>
    <dataValidation type="list" sqref="H30:H35" xr:uid="{00000000-0002-0000-0300-000002000000}">
      <formula1>"行数,列合计,分区数,分区行数,空值数,不同值数,最小值,最大值,缺失键,意外键,值不匹配"</formula1>
    </dataValidation>
  </dataValidation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表结果</vt:lpstr>
      <vt:lpstr>技术检查</vt:lpstr>
      <vt:lpstr>例外事项</vt:lpstr>
      <vt:lpstr>虚构示例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2026-09-29T04:05:21Z</dcterms:modified>
</cp:coreProperties>
</file>